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E:\2023 Files\SETS II\Construction_Rehabilitation\"/>
    </mc:Choice>
  </mc:AlternateContent>
  <xr:revisionPtr revIDLastSave="0" documentId="13_ncr:1_{087F28E2-89B0-40D0-9FF0-D04F320255D6}" xr6:coauthVersionLast="36" xr6:coauthVersionMax="36" xr10:uidLastSave="{00000000-0000-0000-0000-000000000000}"/>
  <bookViews>
    <workbookView xWindow="0" yWindow="0" windowWidth="19200" windowHeight="6612" activeTab="4" xr2:uid="{00000000-000D-0000-FFFF-FFFF00000000}"/>
  </bookViews>
  <sheets>
    <sheet name="JAMA SAED " sheetId="2" r:id="rId1"/>
    <sheet name="MUDUG SCHOOL" sheetId="9" r:id="rId2"/>
    <sheet name="ABDULLAHI ISSE" sheetId="4" r:id="rId3"/>
    <sheet name="Bacadweyne School" sheetId="6" r:id="rId4"/>
    <sheet name="SUMMARY OF THE WORK" sheetId="11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22" i="9" l="1"/>
  <c r="F20" i="9"/>
  <c r="F23" i="9" s="1"/>
  <c r="F17" i="9"/>
  <c r="F18" i="9" s="1"/>
  <c r="F13" i="9"/>
  <c r="F12" i="9"/>
  <c r="F11" i="9"/>
  <c r="F10" i="9"/>
  <c r="F14" i="9" l="1"/>
  <c r="F12" i="11" l="1"/>
  <c r="F24" i="9"/>
  <c r="F10" i="6"/>
  <c r="F9" i="6"/>
  <c r="D30" i="4"/>
  <c r="F30" i="4" s="1"/>
  <c r="F31" i="4" s="1"/>
  <c r="F26" i="4"/>
  <c r="F27" i="4" s="1"/>
  <c r="F23" i="4"/>
  <c r="F21" i="4"/>
  <c r="F20" i="4"/>
  <c r="F19" i="4"/>
  <c r="D16" i="4"/>
  <c r="F16" i="4" s="1"/>
  <c r="F17" i="4" s="1"/>
  <c r="F13" i="4"/>
  <c r="F14" i="4" s="1"/>
  <c r="F10" i="4"/>
  <c r="F11" i="4" s="1"/>
  <c r="F13" i="2"/>
  <c r="F10" i="2"/>
  <c r="F14" i="2" s="1"/>
  <c r="F7" i="11" s="1"/>
  <c r="F11" i="6" l="1"/>
  <c r="F23" i="11" s="1"/>
  <c r="F24" i="4"/>
  <c r="F32" i="4" l="1"/>
  <c r="F20" i="11"/>
  <c r="F25" i="11" s="1"/>
</calcChain>
</file>

<file path=xl/sharedStrings.xml><?xml version="1.0" encoding="utf-8"?>
<sst xmlns="http://schemas.openxmlformats.org/spreadsheetml/2006/main" count="146" uniqueCount="74">
  <si>
    <t>B.O.Q of GALMUDUG Schools</t>
  </si>
  <si>
    <t>JAMA SAED PRIMARY AND SECONDARY SCHOOL</t>
  </si>
  <si>
    <t>LOCATION : GALKACYO</t>
  </si>
  <si>
    <t>#</t>
  </si>
  <si>
    <t>Item Description</t>
  </si>
  <si>
    <t>Unit</t>
  </si>
  <si>
    <t>Quantity</t>
  </si>
  <si>
    <t>Unit Rate</t>
  </si>
  <si>
    <t>Total Amount</t>
  </si>
  <si>
    <t xml:space="preserve">RENOVATION OF CRACKS FOR FLOORS OF 4 CLASSROOMS  </t>
  </si>
  <si>
    <t xml:space="preserve"> Floor Finishes Cement and sand (1:3) screeds</t>
  </si>
  <si>
    <t>Hack existing class rooms floor and coridor to remove existing old class rooms floor slap.</t>
  </si>
  <si>
    <t>SM</t>
  </si>
  <si>
    <t>Laying 70mm lean concrete  and 50 mm thick finished to receive screed [1:3] finish.</t>
  </si>
  <si>
    <t xml:space="preserve">RENOVATION OF TWO TWIN LATRINES </t>
  </si>
  <si>
    <t>Remove the solid waste stuck in the latrine holes, open all the closed sanitary pipes to achieve proper flow of waste into the septic tank</t>
  </si>
  <si>
    <t>LM</t>
  </si>
  <si>
    <t xml:space="preserve">TOTAL SUM </t>
  </si>
  <si>
    <t>MUDUG PRIMARY AND SECONDARY SCHOOL</t>
  </si>
  <si>
    <t>LOCATION GALKACYO</t>
  </si>
  <si>
    <t>RENOVATION OF DAMAGED ROOFS FOR 4 CLASSROOMS WITH VARENDAH</t>
  </si>
  <si>
    <t>Removal of damaged roof with wood and C.I sheet</t>
  </si>
  <si>
    <t xml:space="preserve">Supply and fix  30Gauge  aluminum sheet made with tember of H18 mill finish with dimension 0f 0.45x800x2240mm.  Secured with approved all accessories including timber trusses spaced @ 1500 c/c along with 50mm x 50mm cypress timber for purlins spaced @ 375 mm across the trusses and secured to the truss rafters using appropriate nails or bolts, nuts and washer. </t>
  </si>
  <si>
    <t xml:space="preserve">Supply and fix of ceiling board 5mm thickness, white with black lines or decorated as approved by the engineers including fixing timber </t>
  </si>
  <si>
    <t>Supply and fix 200mm x 20mm fascia board, including two coats enamel paint</t>
  </si>
  <si>
    <t>M</t>
  </si>
  <si>
    <t>SUB TOTAL</t>
  </si>
  <si>
    <t>RENOVATION OF CRACKS FOR FLOORING CORRIDOR</t>
  </si>
  <si>
    <t xml:space="preserve"> Floor Finished Cement and sand (1:3) screeds</t>
  </si>
  <si>
    <t>40mm bed finished floor screed</t>
  </si>
  <si>
    <t>DOORS</t>
  </si>
  <si>
    <t>fix of existing wood doors (1000mm x 2100mm)  with hinges &amp; locks of all doors.</t>
  </si>
  <si>
    <t>NO</t>
  </si>
  <si>
    <t>WINDOWS</t>
  </si>
  <si>
    <t xml:space="preserve">fixing of existing steel Windows size 1200x1200mm </t>
  </si>
  <si>
    <t>ABDULLAHI ISSE PRIMARY  SCHOOL</t>
  </si>
  <si>
    <t>LOCATION GALKACYO DISTRICT</t>
  </si>
  <si>
    <t xml:space="preserve">RENOVATION OF FLOOR FINISHES, TWO SINGLE LATRINES, PAINTING OF 11 CLASSROOMS 6 LATRINES AND 1 OFFICES </t>
  </si>
  <si>
    <t xml:space="preserve">RENOVATION OF CRACKS FOR FLOOR OF 6 CLASSROOMS WITH CARRIDOR </t>
  </si>
  <si>
    <t>all floor deprises for cracking floors using Laying 70mm lean concrete  and 50 mm thick finished to receive screed [1:3] finish.</t>
  </si>
  <si>
    <t>FLOOR FINISHING FOR LEARNING TEMPORARY HALL</t>
  </si>
  <si>
    <t xml:space="preserve">SUB TOTAL </t>
  </si>
  <si>
    <t>fix of existing steel windows 1400mmx1200 mm  complete hinges &amp; locks  of all windows.</t>
  </si>
  <si>
    <t>knocking out carefully opening of the existing masonary block wall by 1200mmx1200mm to construct of new steel windows 1200mmx1200m having two leaf for 1 classroom. The works also includes plastering and fixing the sides of the windows after that joint with cement sand mortar of 1: 6 apply both sides of the windows  by two coats of plaster with cement sand mortar of 1:5 and two coats of painiting approved by the engineer</t>
  </si>
  <si>
    <t>knocking out carefully opening of the existing vent blocks by 100x800mm to construct of new steel windows 1200mmx1200m having two leaf for 1 classroom. The works also includes plastering and fixing the sides of the windows after that joint with cement sand mortar of 1: 6 apply both sides of the windows  by two coats of plaster with cement sand mortar of 1:5 and two coats of painiting approved by the engineer</t>
  </si>
  <si>
    <t>fix of existing steel doors (1000mm x 2100mm)  with hinges &amp; locks of all doors.</t>
  </si>
  <si>
    <t>RENOVATION OF EXISTING TWO SINGLE TOILETS</t>
  </si>
  <si>
    <t>General sanitary works for checking chamber and pipes for one latrine. Approved by the engineer</t>
  </si>
  <si>
    <t>PAINTING OF CEILING OF 6 CLASSROOMS WITH CORIDOR</t>
  </si>
  <si>
    <t xml:space="preserve">Prepare and apply two coats of white premium and first quality emulsion paint on:- </t>
  </si>
  <si>
    <t>White premium For Internally and Externally</t>
  </si>
  <si>
    <t>RENOVATION OF EXISTING TWO CLASSROOMS FOR TEMPORARAY CLASSROOMS</t>
  </si>
  <si>
    <t>PROVIDING OF CEILING BOARDS</t>
  </si>
  <si>
    <t>fixing of damaged roof sheet ann timbers for all classrooms</t>
  </si>
  <si>
    <t>No</t>
  </si>
  <si>
    <t xml:space="preserve">SUB-TOTAL </t>
  </si>
  <si>
    <t>TOTAL AMOUNT</t>
  </si>
  <si>
    <t>JAMA SAED SCHOOL</t>
  </si>
  <si>
    <t>Galkacyo</t>
  </si>
  <si>
    <t>Mudug</t>
  </si>
  <si>
    <t xml:space="preserve">RENOVATION OF CRACKS FOR FLOORS OF 4 CLASSROOMS AND RENOVATION OF TWO TWIN LATRINES </t>
  </si>
  <si>
    <t>FIXING OF 3 WINDOWS AND FIXING OF 4 DOOR</t>
  </si>
  <si>
    <t>FIXING OF 13 WINDOWS AND FIXING OF 2 DOOR</t>
  </si>
  <si>
    <t xml:space="preserve">MUDUG SCHOOL </t>
  </si>
  <si>
    <t>BACADWEYNE 1</t>
  </si>
  <si>
    <t>ABDULLAHI ISSE</t>
  </si>
  <si>
    <t>SUMMARY OF THE WORK AND BUDGET</t>
  </si>
  <si>
    <t>NAME OF THE SCHOOL</t>
  </si>
  <si>
    <t>DISTRICT</t>
  </si>
  <si>
    <t>REGION</t>
  </si>
  <si>
    <t>DESCRIPTION OF THE WORK</t>
  </si>
  <si>
    <t>ACTUAL BUDGET</t>
  </si>
  <si>
    <t xml:space="preserve">Rehabiliation of Floor Finish for 4 classrooms and two twin latrines </t>
  </si>
  <si>
    <t>RENOVATION OF DAMAGED ROOF SHEET OF EXISTING FOUR CLASSROOMS AND RENOVATION OF CRACKS FLOOR CORRIODR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</si>
</sst>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"/>
    <numFmt numFmtId="166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Times New Roman"/>
      <family val="1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name val="Arial"/>
      <family val="2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3"/>
      <name val="Calibri"/>
      <family val="2"/>
    </font>
    <font>
      <sz val="11"/>
      <color theme="3"/>
      <name val="Arial"/>
      <family val="2"/>
    </font>
    <font>
      <sz val="12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sz val="11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6"/>
        <bgColor rgb="FFFBE4D5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rgb="FF00B05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rgb="FFF7CAAC"/>
      </patternFill>
    </fill>
    <fill>
      <patternFill patternType="solid">
        <fgColor theme="5" tint="0.39997558519241921"/>
        <bgColor rgb="FFE2EFD9"/>
      </patternFill>
    </fill>
    <fill>
      <patternFill patternType="solid">
        <fgColor theme="5" tint="0.39997558519241921"/>
        <bgColor rgb="FF00B0F0"/>
      </patternFill>
    </fill>
    <fill>
      <patternFill patternType="solid">
        <fgColor theme="5" tint="0.39997558519241921"/>
        <bgColor rgb="FFDEEAF6"/>
      </patternFill>
    </fill>
    <fill>
      <patternFill patternType="solid">
        <fgColor theme="5" tint="0.39997558519241921"/>
        <bgColor rgb="FF66FFFF"/>
      </patternFill>
    </fill>
    <fill>
      <patternFill patternType="solid">
        <fgColor theme="5" tint="0.39997558519241921"/>
        <bgColor rgb="FFCCCC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CC6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00B05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236">
    <xf numFmtId="0" fontId="0" fillId="0" borderId="0" xfId="0"/>
    <xf numFmtId="0" fontId="6" fillId="6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justify" vertical="justify"/>
    </xf>
    <xf numFmtId="0" fontId="6" fillId="8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 vertical="center"/>
    </xf>
    <xf numFmtId="0" fontId="0" fillId="0" borderId="14" xfId="0" applyFont="1" applyBorder="1"/>
    <xf numFmtId="0" fontId="7" fillId="12" borderId="12" xfId="0" applyFont="1" applyFill="1" applyBorder="1"/>
    <xf numFmtId="0" fontId="2" fillId="0" borderId="1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3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center" vertical="center"/>
    </xf>
    <xf numFmtId="164" fontId="9" fillId="0" borderId="7" xfId="1" applyFont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/>
    </xf>
    <xf numFmtId="164" fontId="9" fillId="5" borderId="18" xfId="1" applyFont="1" applyFill="1" applyBorder="1" applyAlignment="1">
      <alignment horizontal="center" vertical="center"/>
    </xf>
    <xf numFmtId="164" fontId="9" fillId="5" borderId="12" xfId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9" fillId="12" borderId="19" xfId="0" applyFont="1" applyFill="1" applyBorder="1" applyAlignment="1">
      <alignment vertical="center" wrapText="1"/>
    </xf>
    <xf numFmtId="0" fontId="10" fillId="12" borderId="13" xfId="0" applyFont="1" applyFill="1" applyBorder="1" applyAlignment="1">
      <alignment horizontal="center" vertical="center"/>
    </xf>
    <xf numFmtId="164" fontId="11" fillId="12" borderId="13" xfId="1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/>
    </xf>
    <xf numFmtId="0" fontId="2" fillId="14" borderId="12" xfId="0" applyFont="1" applyFill="1" applyBorder="1" applyAlignment="1"/>
    <xf numFmtId="165" fontId="7" fillId="13" borderId="12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wrapText="1"/>
    </xf>
    <xf numFmtId="0" fontId="12" fillId="5" borderId="13" xfId="0" applyFont="1" applyFill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12" fillId="12" borderId="13" xfId="0" applyFont="1" applyFill="1" applyBorder="1" applyAlignment="1">
      <alignment horizontal="center" vertical="center"/>
    </xf>
    <xf numFmtId="2" fontId="13" fillId="12" borderId="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14" fillId="15" borderId="20" xfId="0" applyFont="1" applyFill="1" applyBorder="1" applyAlignment="1">
      <alignment vertical="center" wrapText="1"/>
    </xf>
    <xf numFmtId="0" fontId="12" fillId="15" borderId="13" xfId="0" applyFont="1" applyFill="1" applyBorder="1" applyAlignment="1">
      <alignment horizontal="center" vertical="center"/>
    </xf>
    <xf numFmtId="2" fontId="15" fillId="15" borderId="2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6" fillId="15" borderId="13" xfId="0" applyFont="1" applyFill="1" applyBorder="1" applyAlignment="1">
      <alignment horizontal="center" vertical="center" wrapText="1"/>
    </xf>
    <xf numFmtId="0" fontId="14" fillId="15" borderId="7" xfId="0" applyFont="1" applyFill="1" applyBorder="1" applyAlignment="1">
      <alignment vertical="center" wrapText="1"/>
    </xf>
    <xf numFmtId="0" fontId="17" fillId="15" borderId="13" xfId="0" applyFont="1" applyFill="1" applyBorder="1" applyAlignment="1">
      <alignment horizontal="center" vertical="center"/>
    </xf>
    <xf numFmtId="2" fontId="18" fillId="15" borderId="2" xfId="0" applyNumberFormat="1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/>
    </xf>
    <xf numFmtId="0" fontId="16" fillId="1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7" xfId="0" applyFont="1" applyFill="1" applyBorder="1"/>
    <xf numFmtId="166" fontId="9" fillId="5" borderId="1" xfId="0" applyNumberFormat="1" applyFont="1" applyFill="1" applyBorder="1" applyAlignment="1">
      <alignment horizontal="center" vertical="center"/>
    </xf>
    <xf numFmtId="166" fontId="9" fillId="5" borderId="13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7" fillId="5" borderId="16" xfId="0" applyFont="1" applyFill="1" applyBorder="1"/>
    <xf numFmtId="2" fontId="13" fillId="5" borderId="1" xfId="0" applyNumberFormat="1" applyFont="1" applyFill="1" applyBorder="1" applyAlignment="1">
      <alignment horizontal="center" vertical="center"/>
    </xf>
    <xf numFmtId="0" fontId="16" fillId="15" borderId="12" xfId="0" applyFont="1" applyFill="1" applyBorder="1" applyAlignment="1">
      <alignment horizontal="center" vertical="center"/>
    </xf>
    <xf numFmtId="0" fontId="20" fillId="15" borderId="8" xfId="2" applyFont="1" applyFill="1" applyBorder="1" applyAlignment="1">
      <alignment horizontal="left" vertical="center" wrapText="1"/>
    </xf>
    <xf numFmtId="0" fontId="17" fillId="15" borderId="12" xfId="0" applyFont="1" applyFill="1" applyBorder="1" applyAlignment="1">
      <alignment horizontal="center" vertical="center"/>
    </xf>
    <xf numFmtId="2" fontId="18" fillId="15" borderId="8" xfId="0" applyNumberFormat="1" applyFont="1" applyFill="1" applyBorder="1" applyAlignment="1">
      <alignment horizontal="center" vertical="center"/>
    </xf>
    <xf numFmtId="2" fontId="18" fillId="15" borderId="7" xfId="0" applyNumberFormat="1" applyFont="1" applyFill="1" applyBorder="1" applyAlignment="1">
      <alignment horizontal="center" vertical="center"/>
    </xf>
    <xf numFmtId="2" fontId="18" fillId="15" borderId="12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justify" wrapText="1"/>
    </xf>
    <xf numFmtId="0" fontId="0" fillId="12" borderId="12" xfId="0" applyFont="1" applyFill="1" applyBorder="1" applyAlignment="1">
      <alignment horizontal="center" vertical="center"/>
    </xf>
    <xf numFmtId="2" fontId="13" fillId="12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0" fillId="0" borderId="14" xfId="0" applyBorder="1" applyAlignment="1"/>
    <xf numFmtId="0" fontId="0" fillId="0" borderId="0" xfId="0" applyAlignment="1"/>
    <xf numFmtId="0" fontId="2" fillId="5" borderId="13" xfId="0" applyFont="1" applyFill="1" applyBorder="1" applyAlignment="1">
      <alignment wrapText="1"/>
    </xf>
    <xf numFmtId="0" fontId="0" fillId="12" borderId="7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164" fontId="9" fillId="0" borderId="12" xfId="1" applyFont="1" applyBorder="1" applyAlignment="1">
      <alignment horizontal="center" vertical="center"/>
    </xf>
    <xf numFmtId="0" fontId="16" fillId="15" borderId="12" xfId="0" applyFont="1" applyFill="1" applyBorder="1" applyAlignment="1">
      <alignment horizontal="center" vertical="center" wrapText="1"/>
    </xf>
    <xf numFmtId="164" fontId="14" fillId="15" borderId="1" xfId="1" applyFont="1" applyFill="1" applyBorder="1" applyAlignment="1">
      <alignment horizontal="center" vertical="center"/>
    </xf>
    <xf numFmtId="164" fontId="14" fillId="15" borderId="12" xfId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horizontal="center"/>
    </xf>
    <xf numFmtId="0" fontId="8" fillId="0" borderId="22" xfId="4" applyFont="1" applyFill="1" applyBorder="1" applyAlignment="1">
      <alignment horizontal="justify" vertical="center" wrapText="1"/>
    </xf>
    <xf numFmtId="0" fontId="9" fillId="0" borderId="12" xfId="0" applyFont="1" applyBorder="1" applyAlignment="1">
      <alignment horizontal="left" vertical="top" wrapText="1"/>
    </xf>
    <xf numFmtId="0" fontId="0" fillId="12" borderId="0" xfId="0" applyFill="1"/>
    <xf numFmtId="164" fontId="0" fillId="5" borderId="1" xfId="1" applyFont="1" applyFill="1" applyBorder="1" applyAlignment="1">
      <alignment horizontal="center"/>
    </xf>
    <xf numFmtId="164" fontId="0" fillId="5" borderId="12" xfId="1" applyFont="1" applyFill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0" fontId="20" fillId="15" borderId="12" xfId="5" applyFont="1" applyFill="1" applyBorder="1" applyAlignment="1">
      <alignment horizontal="left" vertical="center" wrapText="1"/>
    </xf>
    <xf numFmtId="2" fontId="18" fillId="15" borderId="0" xfId="0" applyNumberFormat="1" applyFont="1" applyFill="1" applyBorder="1" applyAlignment="1">
      <alignment horizontal="center" vertical="center"/>
    </xf>
    <xf numFmtId="164" fontId="16" fillId="15" borderId="14" xfId="1" applyFont="1" applyFill="1" applyBorder="1" applyAlignment="1">
      <alignment horizontal="center"/>
    </xf>
    <xf numFmtId="164" fontId="16" fillId="15" borderId="21" xfId="1" applyFont="1" applyFill="1" applyBorder="1" applyAlignment="1">
      <alignment horizontal="center" vertical="center"/>
    </xf>
    <xf numFmtId="2" fontId="13" fillId="5" borderId="23" xfId="0" applyNumberFormat="1" applyFont="1" applyFill="1" applyBorder="1" applyAlignment="1">
      <alignment horizontal="center" vertical="center"/>
    </xf>
    <xf numFmtId="164" fontId="9" fillId="5" borderId="17" xfId="1" applyFont="1" applyFill="1" applyBorder="1" applyAlignment="1">
      <alignment horizontal="center" vertical="center"/>
    </xf>
    <xf numFmtId="164" fontId="9" fillId="5" borderId="31" xfId="1" applyFont="1" applyFill="1" applyBorder="1" applyAlignment="1">
      <alignment horizontal="center" vertical="center"/>
    </xf>
    <xf numFmtId="0" fontId="9" fillId="0" borderId="12" xfId="0" applyFont="1" applyBorder="1" applyAlignment="1">
      <alignment vertical="top" wrapText="1"/>
    </xf>
    <xf numFmtId="164" fontId="9" fillId="0" borderId="17" xfId="1" applyFont="1" applyBorder="1" applyAlignment="1">
      <alignment horizontal="center" vertical="center"/>
    </xf>
    <xf numFmtId="164" fontId="9" fillId="0" borderId="24" xfId="1" applyFont="1" applyBorder="1" applyAlignment="1">
      <alignment horizontal="center" vertical="center"/>
    </xf>
    <xf numFmtId="0" fontId="14" fillId="15" borderId="14" xfId="0" applyFont="1" applyFill="1" applyBorder="1" applyAlignment="1">
      <alignment vertical="top" wrapText="1"/>
    </xf>
    <xf numFmtId="0" fontId="14" fillId="15" borderId="0" xfId="0" applyFont="1" applyFill="1" applyBorder="1" applyAlignment="1">
      <alignment vertical="top" wrapText="1"/>
    </xf>
    <xf numFmtId="0" fontId="14" fillId="15" borderId="32" xfId="0" applyFont="1" applyFill="1" applyBorder="1" applyAlignment="1">
      <alignment vertical="top" wrapText="1"/>
    </xf>
    <xf numFmtId="164" fontId="14" fillId="15" borderId="24" xfId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20" fillId="15" borderId="12" xfId="4" applyFont="1" applyFill="1" applyBorder="1" applyAlignment="1">
      <alignment horizontal="justify" vertical="center" wrapText="1"/>
    </xf>
    <xf numFmtId="164" fontId="14" fillId="15" borderId="9" xfId="1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164" fontId="9" fillId="12" borderId="9" xfId="1" applyFont="1" applyFill="1" applyBorder="1" applyAlignment="1">
      <alignment horizontal="center" vertical="center"/>
    </xf>
    <xf numFmtId="0" fontId="2" fillId="14" borderId="8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0" fontId="2" fillId="14" borderId="16" xfId="0" applyFont="1" applyFill="1" applyBorder="1"/>
    <xf numFmtId="164" fontId="9" fillId="0" borderId="1" xfId="1" applyFont="1" applyBorder="1" applyAlignment="1">
      <alignment horizontal="center"/>
    </xf>
    <xf numFmtId="164" fontId="7" fillId="15" borderId="13" xfId="1" applyFont="1" applyFill="1" applyBorder="1" applyAlignment="1">
      <alignment vertical="center"/>
    </xf>
    <xf numFmtId="164" fontId="16" fillId="15" borderId="13" xfId="1" applyFont="1" applyFill="1" applyBorder="1" applyAlignment="1">
      <alignment horizontal="center" vertical="center"/>
    </xf>
    <xf numFmtId="164" fontId="18" fillId="15" borderId="12" xfId="1" applyFont="1" applyFill="1" applyBorder="1" applyAlignment="1">
      <alignment horizontal="center" vertical="center"/>
    </xf>
    <xf numFmtId="166" fontId="9" fillId="0" borderId="12" xfId="0" applyNumberFormat="1" applyFont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right" vertical="center"/>
    </xf>
    <xf numFmtId="164" fontId="26" fillId="0" borderId="1" xfId="1" applyFont="1" applyBorder="1" applyAlignment="1">
      <alignment horizontal="center" vertical="center"/>
    </xf>
    <xf numFmtId="0" fontId="2" fillId="18" borderId="0" xfId="0" applyFont="1" applyFill="1" applyAlignment="1"/>
    <xf numFmtId="0" fontId="2" fillId="5" borderId="35" xfId="0" applyFont="1" applyFill="1" applyBorder="1"/>
    <xf numFmtId="0" fontId="2" fillId="5" borderId="36" xfId="0" applyFont="1" applyFill="1" applyBorder="1"/>
    <xf numFmtId="0" fontId="2" fillId="19" borderId="37" xfId="0" applyFont="1" applyFill="1" applyBorder="1" applyAlignment="1">
      <alignment horizontal="center" vertical="center"/>
    </xf>
    <xf numFmtId="0" fontId="2" fillId="19" borderId="26" xfId="0" applyFont="1" applyFill="1" applyBorder="1" applyAlignment="1">
      <alignment vertical="center"/>
    </xf>
    <xf numFmtId="0" fontId="2" fillId="19" borderId="26" xfId="0" applyFont="1" applyFill="1" applyBorder="1"/>
    <xf numFmtId="0" fontId="2" fillId="19" borderId="38" xfId="0" applyFont="1" applyFill="1" applyBorder="1"/>
    <xf numFmtId="0" fontId="0" fillId="12" borderId="37" xfId="0" applyFill="1" applyBorder="1" applyAlignment="1">
      <alignment horizontal="center" vertical="center"/>
    </xf>
    <xf numFmtId="0" fontId="0" fillId="12" borderId="26" xfId="0" applyFill="1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0" fillId="15" borderId="14" xfId="0" applyFill="1" applyBorder="1" applyAlignment="1">
      <alignment horizontal="center" vertical="center"/>
    </xf>
    <xf numFmtId="0" fontId="7" fillId="19" borderId="37" xfId="0" applyFont="1" applyFill="1" applyBorder="1" applyAlignment="1">
      <alignment horizontal="center"/>
    </xf>
    <xf numFmtId="0" fontId="7" fillId="19" borderId="26" xfId="0" applyFont="1" applyFill="1" applyBorder="1"/>
    <xf numFmtId="0" fontId="0" fillId="12" borderId="41" xfId="0" applyFill="1" applyBorder="1" applyAlignment="1">
      <alignment horizontal="center" vertical="center"/>
    </xf>
    <xf numFmtId="0" fontId="0" fillId="15" borderId="37" xfId="0" applyFill="1" applyBorder="1"/>
    <xf numFmtId="0" fontId="7" fillId="19" borderId="41" xfId="0" applyFont="1" applyFill="1" applyBorder="1" applyAlignment="1">
      <alignment horizontal="center"/>
    </xf>
    <xf numFmtId="0" fontId="7" fillId="19" borderId="38" xfId="0" applyFont="1" applyFill="1" applyBorder="1"/>
    <xf numFmtId="0" fontId="0" fillId="0" borderId="37" xfId="0" applyBorder="1" applyAlignment="1">
      <alignment horizontal="center"/>
    </xf>
    <xf numFmtId="0" fontId="2" fillId="15" borderId="37" xfId="0" applyFont="1" applyFill="1" applyBorder="1"/>
    <xf numFmtId="0" fontId="2" fillId="19" borderId="37" xfId="0" applyFont="1" applyFill="1" applyBorder="1" applyAlignment="1">
      <alignment horizontal="center"/>
    </xf>
    <xf numFmtId="0" fontId="0" fillId="21" borderId="4" xfId="0" applyFill="1" applyBorder="1"/>
    <xf numFmtId="0" fontId="20" fillId="15" borderId="2" xfId="0" applyFont="1" applyFill="1" applyBorder="1" applyAlignment="1" applyProtection="1">
      <alignment horizontal="left" vertical="center" wrapText="1"/>
      <protection locked="0"/>
    </xf>
    <xf numFmtId="0" fontId="20" fillId="15" borderId="8" xfId="0" applyFont="1" applyFill="1" applyBorder="1" applyAlignment="1" applyProtection="1">
      <alignment horizontal="left" vertical="center" wrapText="1"/>
      <protection locked="0"/>
    </xf>
    <xf numFmtId="164" fontId="27" fillId="15" borderId="1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19" borderId="38" xfId="0" applyFont="1" applyFill="1" applyBorder="1"/>
    <xf numFmtId="0" fontId="22" fillId="20" borderId="26" xfId="0" applyFont="1" applyFill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2" fillId="0" borderId="27" xfId="0" applyFont="1" applyBorder="1"/>
    <xf numFmtId="164" fontId="22" fillId="0" borderId="39" xfId="1" applyFont="1" applyBorder="1" applyAlignment="1">
      <alignment horizontal="center" vertical="center"/>
    </xf>
    <xf numFmtId="164" fontId="6" fillId="15" borderId="40" xfId="1" applyFont="1" applyFill="1" applyBorder="1"/>
    <xf numFmtId="0" fontId="22" fillId="12" borderId="33" xfId="0" applyFont="1" applyFill="1" applyBorder="1" applyAlignment="1">
      <alignment vertical="center"/>
    </xf>
    <xf numFmtId="0" fontId="22" fillId="0" borderId="33" xfId="0" applyFont="1" applyBorder="1"/>
    <xf numFmtId="0" fontId="22" fillId="0" borderId="22" xfId="0" applyFont="1" applyBorder="1"/>
    <xf numFmtId="0" fontId="23" fillId="20" borderId="26" xfId="0" applyFont="1" applyFill="1" applyBorder="1" applyAlignment="1">
      <alignment vertical="center" wrapText="1"/>
    </xf>
    <xf numFmtId="164" fontId="22" fillId="0" borderId="42" xfId="0" applyNumberFormat="1" applyFont="1" applyBorder="1" applyAlignment="1">
      <alignment horizontal="center" vertical="center"/>
    </xf>
    <xf numFmtId="0" fontId="22" fillId="12" borderId="26" xfId="0" applyFont="1" applyFill="1" applyBorder="1" applyAlignment="1">
      <alignment vertical="center"/>
    </xf>
    <xf numFmtId="0" fontId="22" fillId="0" borderId="26" xfId="0" applyFont="1" applyBorder="1"/>
    <xf numFmtId="164" fontId="22" fillId="0" borderId="39" xfId="0" applyNumberFormat="1" applyFont="1" applyBorder="1" applyAlignment="1">
      <alignment horizontal="center" vertical="center"/>
    </xf>
    <xf numFmtId="164" fontId="6" fillId="15" borderId="26" xfId="0" applyNumberFormat="1" applyFont="1" applyFill="1" applyBorder="1"/>
    <xf numFmtId="164" fontId="28" fillId="0" borderId="26" xfId="1" applyFont="1" applyBorder="1" applyAlignment="1">
      <alignment vertical="center" wrapText="1"/>
    </xf>
    <xf numFmtId="0" fontId="0" fillId="12" borderId="13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wrapText="1"/>
    </xf>
    <xf numFmtId="0" fontId="12" fillId="12" borderId="21" xfId="0" applyFont="1" applyFill="1" applyBorder="1" applyAlignment="1">
      <alignment horizontal="center" vertical="center"/>
    </xf>
    <xf numFmtId="2" fontId="13" fillId="12" borderId="29" xfId="0" applyNumberFormat="1" applyFont="1" applyFill="1" applyBorder="1" applyAlignment="1">
      <alignment horizontal="center" vertical="center"/>
    </xf>
    <xf numFmtId="164" fontId="9" fillId="12" borderId="28" xfId="1" applyFont="1" applyFill="1" applyBorder="1" applyAlignment="1">
      <alignment horizontal="center" vertical="center"/>
    </xf>
    <xf numFmtId="164" fontId="9" fillId="12" borderId="21" xfId="1" applyFont="1" applyFill="1" applyBorder="1" applyAlignment="1">
      <alignment horizontal="center" vertical="center"/>
    </xf>
    <xf numFmtId="0" fontId="8" fillId="12" borderId="12" xfId="4" applyFont="1" applyFill="1" applyBorder="1" applyAlignment="1">
      <alignment horizontal="justify" vertical="center" wrapText="1"/>
    </xf>
    <xf numFmtId="164" fontId="6" fillId="21" borderId="20" xfId="0" applyNumberFormat="1" applyFont="1" applyFill="1" applyBorder="1"/>
    <xf numFmtId="0" fontId="0" fillId="12" borderId="26" xfId="0" applyFill="1" applyBorder="1"/>
    <xf numFmtId="0" fontId="6" fillId="12" borderId="26" xfId="0" applyFont="1" applyFill="1" applyBorder="1" applyAlignment="1">
      <alignment horizontal="center"/>
    </xf>
    <xf numFmtId="164" fontId="6" fillId="12" borderId="26" xfId="0" applyNumberFormat="1" applyFont="1" applyFill="1" applyBorder="1"/>
    <xf numFmtId="164" fontId="9" fillId="5" borderId="1" xfId="1" applyFont="1" applyFill="1" applyBorder="1" applyAlignment="1">
      <alignment horizontal="center" vertical="center"/>
    </xf>
    <xf numFmtId="0" fontId="21" fillId="5" borderId="8" xfId="0" applyFont="1" applyFill="1" applyBorder="1" applyAlignment="1" applyProtection="1">
      <alignment horizontal="left" vertical="center" wrapText="1"/>
      <protection locked="0"/>
    </xf>
    <xf numFmtId="0" fontId="12" fillId="5" borderId="12" xfId="0" applyFont="1" applyFill="1" applyBorder="1" applyAlignment="1">
      <alignment horizontal="center" vertical="center"/>
    </xf>
    <xf numFmtId="2" fontId="13" fillId="5" borderId="25" xfId="0" applyNumberFormat="1" applyFont="1" applyFill="1" applyBorder="1" applyAlignment="1">
      <alignment horizontal="center" vertical="center"/>
    </xf>
    <xf numFmtId="164" fontId="9" fillId="5" borderId="24" xfId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24" fillId="16" borderId="7" xfId="0" applyFont="1" applyFill="1" applyBorder="1" applyAlignment="1">
      <alignment horizontal="center"/>
    </xf>
    <xf numFmtId="0" fontId="25" fillId="17" borderId="8" xfId="0" applyFont="1" applyFill="1" applyBorder="1"/>
    <xf numFmtId="0" fontId="25" fillId="17" borderId="9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6" xfId="0" applyFont="1" applyFill="1" applyBorder="1" applyAlignment="1">
      <alignment horizontal="center"/>
    </xf>
    <xf numFmtId="0" fontId="2" fillId="14" borderId="30" xfId="0" applyFont="1" applyFill="1" applyBorder="1" applyAlignment="1">
      <alignment horizontal="center"/>
    </xf>
    <xf numFmtId="0" fontId="24" fillId="16" borderId="11" xfId="0" applyFont="1" applyFill="1" applyBorder="1" applyAlignment="1">
      <alignment horizontal="center"/>
    </xf>
    <xf numFmtId="0" fontId="25" fillId="17" borderId="0" xfId="0" applyFont="1" applyFill="1" applyBorder="1"/>
    <xf numFmtId="0" fontId="24" fillId="4" borderId="7" xfId="0" applyFont="1" applyFill="1" applyBorder="1" applyAlignment="1">
      <alignment horizontal="center"/>
    </xf>
    <xf numFmtId="0" fontId="25" fillId="5" borderId="8" xfId="0" applyFont="1" applyFill="1" applyBorder="1"/>
    <xf numFmtId="0" fontId="25" fillId="5" borderId="9" xfId="0" applyFont="1" applyFill="1" applyBorder="1"/>
    <xf numFmtId="0" fontId="6" fillId="21" borderId="5" xfId="0" applyFont="1" applyFill="1" applyBorder="1" applyAlignment="1">
      <alignment horizontal="left"/>
    </xf>
    <xf numFmtId="0" fontId="6" fillId="15" borderId="38" xfId="0" applyFont="1" applyFill="1" applyBorder="1" applyAlignment="1">
      <alignment horizontal="center" vertical="center"/>
    </xf>
    <xf numFmtId="0" fontId="6" fillId="15" borderId="27" xfId="0" applyFont="1" applyFill="1" applyBorder="1" applyAlignment="1">
      <alignment horizontal="center"/>
    </xf>
    <xf numFmtId="0" fontId="6" fillId="15" borderId="43" xfId="0" applyFont="1" applyFill="1" applyBorder="1" applyAlignment="1">
      <alignment horizontal="center"/>
    </xf>
    <xf numFmtId="0" fontId="6" fillId="15" borderId="42" xfId="0" applyFont="1" applyFill="1" applyBorder="1" applyAlignment="1">
      <alignment horizontal="center"/>
    </xf>
    <xf numFmtId="0" fontId="6" fillId="15" borderId="22" xfId="0" applyFont="1" applyFill="1" applyBorder="1" applyAlignment="1">
      <alignment horizontal="center"/>
    </xf>
    <xf numFmtId="0" fontId="6" fillId="15" borderId="34" xfId="0" applyFont="1" applyFill="1" applyBorder="1" applyAlignment="1">
      <alignment horizontal="center"/>
    </xf>
    <xf numFmtId="0" fontId="6" fillId="15" borderId="39" xfId="0" applyFont="1" applyFill="1" applyBorder="1" applyAlignment="1">
      <alignment horizontal="center"/>
    </xf>
  </cellXfs>
  <cellStyles count="7">
    <cellStyle name="Currency" xfId="1" builtinId="4"/>
    <cellStyle name="Normal" xfId="0" builtinId="0"/>
    <cellStyle name="Normal 17" xfId="5" xr:uid="{00000000-0005-0000-0000-000002000000}"/>
    <cellStyle name="Normal 2 2" xfId="3" xr:uid="{00000000-0005-0000-0000-000003000000}"/>
    <cellStyle name="Normal 20" xfId="6" xr:uid="{00000000-0005-0000-0000-000004000000}"/>
    <cellStyle name="Normal 21" xfId="2" xr:uid="{00000000-0005-0000-0000-000005000000}"/>
    <cellStyle name="Normal 3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opLeftCell="A5" zoomScaleNormal="100" workbookViewId="0">
      <selection activeCell="E14" sqref="E14"/>
    </sheetView>
  </sheetViews>
  <sheetFormatPr defaultRowHeight="14.4" x14ac:dyDescent="0.3"/>
  <cols>
    <col min="2" max="2" width="47.109375" customWidth="1"/>
    <col min="3" max="3" width="8.77734375" customWidth="1"/>
    <col min="5" max="5" width="10.109375" customWidth="1"/>
    <col min="6" max="6" width="27" customWidth="1"/>
  </cols>
  <sheetData>
    <row r="1" spans="1:6" ht="15" thickBot="1" x14ac:dyDescent="0.35"/>
    <row r="2" spans="1:6" x14ac:dyDescent="0.3">
      <c r="A2" s="203" t="s">
        <v>0</v>
      </c>
      <c r="B2" s="204"/>
      <c r="C2" s="204"/>
      <c r="D2" s="204"/>
      <c r="E2" s="204"/>
      <c r="F2" s="205"/>
    </row>
    <row r="3" spans="1:6" ht="15" thickBot="1" x14ac:dyDescent="0.35">
      <c r="A3" s="206"/>
      <c r="B3" s="207"/>
      <c r="C3" s="207"/>
      <c r="D3" s="207"/>
      <c r="E3" s="207"/>
      <c r="F3" s="208"/>
    </row>
    <row r="4" spans="1:6" ht="18.600000000000001" thickBot="1" x14ac:dyDescent="0.4">
      <c r="A4" s="209" t="s">
        <v>1</v>
      </c>
      <c r="B4" s="210"/>
      <c r="C4" s="210"/>
      <c r="D4" s="210"/>
      <c r="E4" s="210"/>
      <c r="F4" s="211"/>
    </row>
    <row r="5" spans="1:6" ht="15" thickBot="1" x14ac:dyDescent="0.35">
      <c r="A5" s="212" t="s">
        <v>2</v>
      </c>
      <c r="B5" s="213"/>
      <c r="C5" s="213"/>
      <c r="D5" s="213"/>
      <c r="E5" s="213"/>
      <c r="F5" s="214"/>
    </row>
    <row r="6" spans="1:6" ht="18.600000000000001" thickBot="1" x14ac:dyDescent="0.35">
      <c r="A6" s="215" t="s">
        <v>72</v>
      </c>
      <c r="B6" s="216"/>
      <c r="C6" s="216"/>
      <c r="D6" s="216"/>
      <c r="E6" s="216"/>
      <c r="F6" s="217"/>
    </row>
    <row r="7" spans="1:6" ht="16.2" thickBot="1" x14ac:dyDescent="0.35">
      <c r="A7" s="1" t="s">
        <v>54</v>
      </c>
      <c r="B7" s="2" t="s">
        <v>4</v>
      </c>
      <c r="C7" s="3" t="s">
        <v>5</v>
      </c>
      <c r="D7" s="4" t="s">
        <v>6</v>
      </c>
      <c r="E7" s="5" t="s">
        <v>7</v>
      </c>
      <c r="F7" s="6" t="s">
        <v>8</v>
      </c>
    </row>
    <row r="8" spans="1:6" ht="29.4" thickBot="1" x14ac:dyDescent="0.35">
      <c r="A8" s="7">
        <v>1</v>
      </c>
      <c r="B8" s="8" t="s">
        <v>9</v>
      </c>
      <c r="C8" s="9"/>
      <c r="D8" s="10"/>
      <c r="E8" s="11"/>
      <c r="F8" s="12"/>
    </row>
    <row r="9" spans="1:6" ht="16.2" thickBot="1" x14ac:dyDescent="0.35">
      <c r="A9" s="13"/>
      <c r="B9" s="14" t="s">
        <v>10</v>
      </c>
      <c r="C9" s="15"/>
      <c r="D9" s="16"/>
      <c r="E9" s="16"/>
      <c r="F9" s="17"/>
    </row>
    <row r="10" spans="1:6" ht="31.8" thickBot="1" x14ac:dyDescent="0.35">
      <c r="A10" s="18">
        <v>1.1000000000000001</v>
      </c>
      <c r="B10" s="19" t="s">
        <v>11</v>
      </c>
      <c r="C10" s="20" t="s">
        <v>12</v>
      </c>
      <c r="D10" s="18">
        <v>197.64</v>
      </c>
      <c r="E10" s="21"/>
      <c r="F10" s="22">
        <f>D10*E10</f>
        <v>0</v>
      </c>
    </row>
    <row r="11" spans="1:6" ht="31.8" thickBot="1" x14ac:dyDescent="0.35">
      <c r="A11" s="23">
        <v>1.2</v>
      </c>
      <c r="B11" s="24" t="s">
        <v>13</v>
      </c>
      <c r="C11" s="25" t="s">
        <v>12</v>
      </c>
      <c r="D11" s="18">
        <v>197.64</v>
      </c>
      <c r="E11" s="26"/>
      <c r="F11" s="22">
        <f>D11*E11</f>
        <v>0</v>
      </c>
    </row>
    <row r="12" spans="1:6" ht="29.55" customHeight="1" thickBot="1" x14ac:dyDescent="0.35">
      <c r="A12" s="64">
        <v>2</v>
      </c>
      <c r="B12" s="27" t="s">
        <v>14</v>
      </c>
      <c r="C12" s="28"/>
      <c r="D12" s="28"/>
      <c r="E12" s="29"/>
      <c r="F12" s="30"/>
    </row>
    <row r="13" spans="1:6" ht="29.55" customHeight="1" thickBot="1" x14ac:dyDescent="0.35">
      <c r="A13" s="31">
        <v>2.1</v>
      </c>
      <c r="B13" s="32" t="s">
        <v>15</v>
      </c>
      <c r="C13" s="33" t="s">
        <v>16</v>
      </c>
      <c r="D13" s="18">
        <v>1</v>
      </c>
      <c r="E13" s="34"/>
      <c r="F13" s="22">
        <f t="shared" ref="F13" si="0">D13*E13</f>
        <v>0</v>
      </c>
    </row>
    <row r="14" spans="1:6" ht="16.2" thickBot="1" x14ac:dyDescent="0.35">
      <c r="A14" s="35"/>
      <c r="B14" s="218" t="s">
        <v>17</v>
      </c>
      <c r="C14" s="219"/>
      <c r="D14" s="220"/>
      <c r="E14" s="36"/>
      <c r="F14" s="37">
        <f>SUM(F8:F12)</f>
        <v>0</v>
      </c>
    </row>
  </sheetData>
  <mergeCells count="5">
    <mergeCell ref="A2:F3"/>
    <mergeCell ref="A4:F4"/>
    <mergeCell ref="A5:F5"/>
    <mergeCell ref="A6:F6"/>
    <mergeCell ref="B14:D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4"/>
  <sheetViews>
    <sheetView topLeftCell="A12" zoomScaleNormal="100" workbookViewId="0">
      <selection activeCell="E24" sqref="E24"/>
    </sheetView>
  </sheetViews>
  <sheetFormatPr defaultRowHeight="14.4" x14ac:dyDescent="0.3"/>
  <cols>
    <col min="2" max="2" width="47.109375" customWidth="1"/>
    <col min="3" max="3" width="8.77734375" customWidth="1"/>
    <col min="5" max="5" width="10.109375" customWidth="1"/>
    <col min="6" max="6" width="27" customWidth="1"/>
  </cols>
  <sheetData>
    <row r="2" spans="1:6" ht="15" thickBot="1" x14ac:dyDescent="0.35"/>
    <row r="3" spans="1:6" x14ac:dyDescent="0.3">
      <c r="A3" s="203" t="s">
        <v>0</v>
      </c>
      <c r="B3" s="204"/>
      <c r="C3" s="204"/>
      <c r="D3" s="204"/>
      <c r="E3" s="204"/>
      <c r="F3" s="205"/>
    </row>
    <row r="4" spans="1:6" ht="15" thickBot="1" x14ac:dyDescent="0.35">
      <c r="A4" s="206"/>
      <c r="B4" s="207"/>
      <c r="C4" s="207"/>
      <c r="D4" s="207"/>
      <c r="E4" s="207"/>
      <c r="F4" s="208"/>
    </row>
    <row r="5" spans="1:6" ht="18.600000000000001" thickBot="1" x14ac:dyDescent="0.4">
      <c r="A5" s="209" t="s">
        <v>18</v>
      </c>
      <c r="B5" s="210"/>
      <c r="C5" s="210"/>
      <c r="D5" s="210"/>
      <c r="E5" s="210"/>
      <c r="F5" s="211"/>
    </row>
    <row r="6" spans="1:6" ht="15" thickBot="1" x14ac:dyDescent="0.35">
      <c r="A6" s="212" t="s">
        <v>19</v>
      </c>
      <c r="B6" s="213"/>
      <c r="C6" s="213"/>
      <c r="D6" s="213"/>
      <c r="E6" s="213"/>
      <c r="F6" s="214"/>
    </row>
    <row r="7" spans="1:6" ht="37.049999999999997" customHeight="1" thickBot="1" x14ac:dyDescent="0.35">
      <c r="A7" s="215" t="s">
        <v>73</v>
      </c>
      <c r="B7" s="216"/>
      <c r="C7" s="216"/>
      <c r="D7" s="216"/>
      <c r="E7" s="216"/>
      <c r="F7" s="217"/>
    </row>
    <row r="8" spans="1:6" ht="16.2" thickBot="1" x14ac:dyDescent="0.35">
      <c r="A8" s="1" t="s">
        <v>54</v>
      </c>
      <c r="B8" s="2" t="s">
        <v>4</v>
      </c>
      <c r="C8" s="3" t="s">
        <v>5</v>
      </c>
      <c r="D8" s="4" t="s">
        <v>6</v>
      </c>
      <c r="E8" s="5" t="s">
        <v>7</v>
      </c>
      <c r="F8" s="6" t="s">
        <v>8</v>
      </c>
    </row>
    <row r="9" spans="1:6" ht="31.8" thickBot="1" x14ac:dyDescent="0.35">
      <c r="A9" s="40">
        <v>1</v>
      </c>
      <c r="B9" s="41" t="s">
        <v>20</v>
      </c>
      <c r="C9" s="42"/>
      <c r="D9" s="43"/>
      <c r="E9" s="123"/>
      <c r="F9" s="124"/>
    </row>
    <row r="10" spans="1:6" ht="31.8" thickBot="1" x14ac:dyDescent="0.35">
      <c r="A10" s="125">
        <v>1.1000000000000001</v>
      </c>
      <c r="B10" s="46" t="s">
        <v>21</v>
      </c>
      <c r="C10" s="47" t="s">
        <v>12</v>
      </c>
      <c r="D10" s="48">
        <v>370.15</v>
      </c>
      <c r="E10" s="21"/>
      <c r="F10" s="89">
        <f>E10*D10</f>
        <v>0</v>
      </c>
    </row>
    <row r="11" spans="1:6" ht="125.4" thickBot="1" x14ac:dyDescent="0.35">
      <c r="A11" s="125">
        <v>1.2</v>
      </c>
      <c r="B11" s="49" t="s">
        <v>22</v>
      </c>
      <c r="C11" s="47" t="s">
        <v>12</v>
      </c>
      <c r="D11" s="48">
        <v>370.15</v>
      </c>
      <c r="E11" s="21"/>
      <c r="F11" s="89">
        <f t="shared" ref="F11:F13" si="0">E11*D11</f>
        <v>0</v>
      </c>
    </row>
    <row r="12" spans="1:6" ht="47.4" thickBot="1" x14ac:dyDescent="0.35">
      <c r="A12" s="125">
        <v>1.3</v>
      </c>
      <c r="B12" s="49" t="s">
        <v>23</v>
      </c>
      <c r="C12" s="47" t="s">
        <v>12</v>
      </c>
      <c r="D12" s="48">
        <v>320</v>
      </c>
      <c r="E12" s="21"/>
      <c r="F12" s="89">
        <f t="shared" si="0"/>
        <v>0</v>
      </c>
    </row>
    <row r="13" spans="1:6" ht="31.8" thickBot="1" x14ac:dyDescent="0.35">
      <c r="A13" s="125">
        <v>1.4</v>
      </c>
      <c r="B13" s="50" t="s">
        <v>24</v>
      </c>
      <c r="C13" s="47" t="s">
        <v>25</v>
      </c>
      <c r="D13" s="48">
        <v>85</v>
      </c>
      <c r="E13" s="136"/>
      <c r="F13" s="89">
        <f t="shared" si="0"/>
        <v>0</v>
      </c>
    </row>
    <row r="14" spans="1:6" ht="16.2" thickBot="1" x14ac:dyDescent="0.35">
      <c r="A14" s="51"/>
      <c r="B14" s="52" t="s">
        <v>26</v>
      </c>
      <c r="C14" s="53"/>
      <c r="D14" s="54"/>
      <c r="E14" s="55"/>
      <c r="F14" s="137">
        <f>SUM(F10:F13)</f>
        <v>0</v>
      </c>
    </row>
    <row r="15" spans="1:6" ht="31.8" thickBot="1" x14ac:dyDescent="0.35">
      <c r="A15" s="56">
        <v>2</v>
      </c>
      <c r="B15" s="41" t="s">
        <v>27</v>
      </c>
      <c r="C15" s="42"/>
      <c r="D15" s="42"/>
      <c r="E15" s="42"/>
      <c r="F15" s="42"/>
    </row>
    <row r="16" spans="1:6" ht="16.2" thickBot="1" x14ac:dyDescent="0.35">
      <c r="A16" s="128"/>
      <c r="B16" s="57" t="s">
        <v>28</v>
      </c>
      <c r="C16" s="47"/>
      <c r="D16" s="48"/>
      <c r="E16" s="127"/>
      <c r="F16" s="80"/>
    </row>
    <row r="17" spans="1:6" ht="16.2" thickBot="1" x14ac:dyDescent="0.35">
      <c r="A17" s="128">
        <v>2.1</v>
      </c>
      <c r="B17" s="49" t="s">
        <v>29</v>
      </c>
      <c r="C17" s="47" t="s">
        <v>12</v>
      </c>
      <c r="D17" s="48">
        <v>50.5</v>
      </c>
      <c r="E17" s="136"/>
      <c r="F17" s="22">
        <f>E17*D17</f>
        <v>0</v>
      </c>
    </row>
    <row r="18" spans="1:6" ht="16.2" thickBot="1" x14ac:dyDescent="0.35">
      <c r="A18" s="58"/>
      <c r="B18" s="59" t="s">
        <v>26</v>
      </c>
      <c r="C18" s="60"/>
      <c r="D18" s="61"/>
      <c r="E18" s="62"/>
      <c r="F18" s="138">
        <f>SUM(F17)</f>
        <v>0</v>
      </c>
    </row>
    <row r="19" spans="1:6" ht="16.2" thickBot="1" x14ac:dyDescent="0.35">
      <c r="A19" s="64">
        <v>3</v>
      </c>
      <c r="B19" s="65" t="s">
        <v>30</v>
      </c>
      <c r="C19" s="42"/>
      <c r="D19" s="43"/>
      <c r="E19" s="66"/>
      <c r="F19" s="67"/>
    </row>
    <row r="20" spans="1:6" ht="31.8" thickBot="1" x14ac:dyDescent="0.35">
      <c r="A20" s="126">
        <v>3.1</v>
      </c>
      <c r="B20" s="68" t="s">
        <v>31</v>
      </c>
      <c r="C20" s="115" t="s">
        <v>32</v>
      </c>
      <c r="D20" s="129">
        <v>4</v>
      </c>
      <c r="E20" s="130"/>
      <c r="F20" s="140">
        <f>E20*D20</f>
        <v>0</v>
      </c>
    </row>
    <row r="21" spans="1:6" ht="16.2" thickBot="1" x14ac:dyDescent="0.35">
      <c r="A21" s="64">
        <v>4</v>
      </c>
      <c r="B21" s="69" t="s">
        <v>33</v>
      </c>
      <c r="C21" s="42"/>
      <c r="D21" s="70"/>
      <c r="E21" s="70"/>
      <c r="F21" s="141"/>
    </row>
    <row r="22" spans="1:6" ht="31.8" thickBot="1" x14ac:dyDescent="0.35">
      <c r="A22" s="80">
        <v>4.0999999999999996</v>
      </c>
      <c r="B22" s="131" t="s">
        <v>34</v>
      </c>
      <c r="C22" s="132" t="s">
        <v>32</v>
      </c>
      <c r="D22" s="133">
        <v>3</v>
      </c>
      <c r="E22" s="134"/>
      <c r="F22" s="140">
        <f t="shared" ref="F22" si="1">E22*D22</f>
        <v>0</v>
      </c>
    </row>
    <row r="23" spans="1:6" ht="16.2" thickBot="1" x14ac:dyDescent="0.35">
      <c r="A23" s="71"/>
      <c r="B23" s="72" t="s">
        <v>26</v>
      </c>
      <c r="C23" s="73"/>
      <c r="D23" s="74"/>
      <c r="E23" s="75"/>
      <c r="F23" s="139">
        <f>SUM(F20:F22)</f>
        <v>0</v>
      </c>
    </row>
    <row r="24" spans="1:6" ht="16.2" thickBot="1" x14ac:dyDescent="0.35">
      <c r="A24" s="35"/>
      <c r="B24" s="221" t="s">
        <v>17</v>
      </c>
      <c r="C24" s="219"/>
      <c r="D24" s="222"/>
      <c r="E24" s="135"/>
      <c r="F24" s="37">
        <f>F14+F18+F23</f>
        <v>0</v>
      </c>
    </row>
  </sheetData>
  <mergeCells count="5">
    <mergeCell ref="A3:F4"/>
    <mergeCell ref="A5:F5"/>
    <mergeCell ref="A6:F6"/>
    <mergeCell ref="A7:F7"/>
    <mergeCell ref="B24:D2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topLeftCell="A22" zoomScaleNormal="100" workbookViewId="0">
      <selection activeCell="E33" sqref="E33"/>
    </sheetView>
  </sheetViews>
  <sheetFormatPr defaultRowHeight="14.4" x14ac:dyDescent="0.3"/>
  <cols>
    <col min="2" max="2" width="47.109375" customWidth="1"/>
    <col min="3" max="3" width="8.77734375" customWidth="1"/>
    <col min="5" max="5" width="10.109375" customWidth="1"/>
    <col min="6" max="6" width="27" customWidth="1"/>
  </cols>
  <sheetData>
    <row r="1" spans="1:9" ht="15" thickBot="1" x14ac:dyDescent="0.35"/>
    <row r="2" spans="1:9" x14ac:dyDescent="0.3">
      <c r="A2" s="203" t="s">
        <v>0</v>
      </c>
      <c r="B2" s="204"/>
      <c r="C2" s="204"/>
      <c r="D2" s="204"/>
      <c r="E2" s="204"/>
      <c r="F2" s="205"/>
    </row>
    <row r="3" spans="1:9" ht="15" thickBot="1" x14ac:dyDescent="0.35">
      <c r="A3" s="206"/>
      <c r="B3" s="207"/>
      <c r="C3" s="207"/>
      <c r="D3" s="207"/>
      <c r="E3" s="207"/>
      <c r="F3" s="208"/>
    </row>
    <row r="4" spans="1:9" ht="18.600000000000001" thickBot="1" x14ac:dyDescent="0.4">
      <c r="A4" s="223" t="s">
        <v>35</v>
      </c>
      <c r="B4" s="224"/>
      <c r="C4" s="224"/>
      <c r="D4" s="224"/>
      <c r="E4" s="224"/>
      <c r="F4" s="224"/>
    </row>
    <row r="5" spans="1:9" ht="15" thickBot="1" x14ac:dyDescent="0.35">
      <c r="A5" s="212" t="s">
        <v>36</v>
      </c>
      <c r="B5" s="213"/>
      <c r="C5" s="213"/>
      <c r="D5" s="213"/>
      <c r="E5" s="213"/>
      <c r="F5" s="214"/>
    </row>
    <row r="6" spans="1:9" ht="41.55" customHeight="1" thickBot="1" x14ac:dyDescent="0.35">
      <c r="A6" s="215" t="s">
        <v>37</v>
      </c>
      <c r="B6" s="216"/>
      <c r="C6" s="216"/>
      <c r="D6" s="216"/>
      <c r="E6" s="216"/>
      <c r="F6" s="217"/>
      <c r="G6" s="83"/>
      <c r="H6" s="84"/>
      <c r="I6" s="84"/>
    </row>
    <row r="7" spans="1:9" ht="16.2" thickBot="1" x14ac:dyDescent="0.35">
      <c r="A7" s="1" t="s">
        <v>54</v>
      </c>
      <c r="B7" s="2" t="s">
        <v>4</v>
      </c>
      <c r="C7" s="3" t="s">
        <v>5</v>
      </c>
      <c r="D7" s="4" t="s">
        <v>6</v>
      </c>
      <c r="E7" s="38" t="s">
        <v>7</v>
      </c>
      <c r="F7" s="39" t="s">
        <v>8</v>
      </c>
    </row>
    <row r="8" spans="1:9" ht="29.4" thickBot="1" x14ac:dyDescent="0.35">
      <c r="A8" s="201">
        <v>1</v>
      </c>
      <c r="B8" s="85" t="s">
        <v>38</v>
      </c>
      <c r="C8" s="42"/>
      <c r="D8" s="43"/>
      <c r="E8" s="11"/>
      <c r="F8" s="44"/>
    </row>
    <row r="9" spans="1:9" ht="16.2" thickBot="1" x14ac:dyDescent="0.35">
      <c r="A9" s="86"/>
      <c r="B9" s="14" t="s">
        <v>10</v>
      </c>
      <c r="C9" s="47"/>
      <c r="D9" s="48"/>
      <c r="E9" s="87"/>
      <c r="F9" s="78"/>
    </row>
    <row r="10" spans="1:9" ht="31.8" thickBot="1" x14ac:dyDescent="0.35">
      <c r="A10" s="45">
        <v>1.1000000000000001</v>
      </c>
      <c r="B10" s="88" t="s">
        <v>13</v>
      </c>
      <c r="C10" s="47" t="s">
        <v>12</v>
      </c>
      <c r="D10" s="48">
        <v>96</v>
      </c>
      <c r="E10" s="21"/>
      <c r="F10" s="89">
        <f>D10*E10</f>
        <v>0</v>
      </c>
    </row>
    <row r="11" spans="1:9" ht="16.2" thickBot="1" x14ac:dyDescent="0.35">
      <c r="A11" s="90"/>
      <c r="B11" s="165" t="s">
        <v>26</v>
      </c>
      <c r="C11" s="60"/>
      <c r="D11" s="61"/>
      <c r="E11" s="91"/>
      <c r="F11" s="92">
        <f>SUM(F10)</f>
        <v>0</v>
      </c>
    </row>
    <row r="12" spans="1:9" ht="29.4" thickBot="1" x14ac:dyDescent="0.35">
      <c r="A12" s="202">
        <v>2</v>
      </c>
      <c r="B12" s="85" t="s">
        <v>38</v>
      </c>
      <c r="C12" s="42"/>
      <c r="D12" s="43"/>
      <c r="E12" s="196"/>
      <c r="F12" s="30"/>
    </row>
    <row r="13" spans="1:9" ht="47.4" thickBot="1" x14ac:dyDescent="0.35">
      <c r="A13" s="45">
        <v>1.2</v>
      </c>
      <c r="B13" s="88" t="s">
        <v>39</v>
      </c>
      <c r="C13" s="47" t="s">
        <v>12</v>
      </c>
      <c r="D13" s="48">
        <v>96</v>
      </c>
      <c r="E13" s="142"/>
      <c r="F13" s="89">
        <f t="shared" ref="F13" si="0">D13*E13</f>
        <v>0</v>
      </c>
    </row>
    <row r="14" spans="1:9" ht="16.2" thickBot="1" x14ac:dyDescent="0.35">
      <c r="A14" s="90"/>
      <c r="B14" s="166" t="s">
        <v>26</v>
      </c>
      <c r="C14" s="60"/>
      <c r="D14" s="61"/>
      <c r="E14" s="167"/>
      <c r="F14" s="92">
        <f>SUM(F13)</f>
        <v>0</v>
      </c>
    </row>
    <row r="15" spans="1:9" ht="31.8" thickBot="1" x14ac:dyDescent="0.35">
      <c r="A15" s="202">
        <v>3</v>
      </c>
      <c r="B15" s="197" t="s">
        <v>40</v>
      </c>
      <c r="C15" s="42"/>
      <c r="D15" s="43"/>
      <c r="E15" s="94"/>
      <c r="F15" s="30"/>
    </row>
    <row r="16" spans="1:9" ht="31.8" thickBot="1" x14ac:dyDescent="0.35">
      <c r="A16" s="45">
        <v>3.1</v>
      </c>
      <c r="B16" s="88" t="s">
        <v>13</v>
      </c>
      <c r="C16" s="47" t="s">
        <v>12</v>
      </c>
      <c r="D16" s="48">
        <f>20*15</f>
        <v>300</v>
      </c>
      <c r="E16" s="21"/>
      <c r="F16" s="89">
        <f>D16*E16</f>
        <v>0</v>
      </c>
    </row>
    <row r="17" spans="1:6" ht="16.2" thickBot="1" x14ac:dyDescent="0.35">
      <c r="A17" s="90"/>
      <c r="B17" s="166" t="s">
        <v>41</v>
      </c>
      <c r="C17" s="60"/>
      <c r="D17" s="61"/>
      <c r="E17" s="91"/>
      <c r="F17" s="92">
        <f>SUM(F16)</f>
        <v>0</v>
      </c>
    </row>
    <row r="18" spans="1:6" ht="16.2" thickBot="1" x14ac:dyDescent="0.35">
      <c r="A18" s="202">
        <v>4</v>
      </c>
      <c r="B18" s="69" t="s">
        <v>33</v>
      </c>
      <c r="C18" s="42"/>
      <c r="D18" s="43"/>
      <c r="E18" s="94"/>
      <c r="F18" s="30"/>
    </row>
    <row r="19" spans="1:6" ht="31.8" thickBot="1" x14ac:dyDescent="0.35">
      <c r="A19" s="45">
        <v>4.0999999999999996</v>
      </c>
      <c r="B19" s="95" t="s">
        <v>42</v>
      </c>
      <c r="C19" s="47" t="s">
        <v>32</v>
      </c>
      <c r="D19" s="48">
        <v>7</v>
      </c>
      <c r="E19" s="21"/>
      <c r="F19" s="89">
        <f>D19*E19</f>
        <v>0</v>
      </c>
    </row>
    <row r="20" spans="1:6" ht="147" customHeight="1" thickBot="1" x14ac:dyDescent="0.35">
      <c r="A20" s="45">
        <v>4.2</v>
      </c>
      <c r="B20" s="96" t="s">
        <v>43</v>
      </c>
      <c r="C20" s="47" t="s">
        <v>32</v>
      </c>
      <c r="D20" s="48">
        <v>2</v>
      </c>
      <c r="E20" s="21"/>
      <c r="F20" s="89">
        <f t="shared" ref="F20:F21" si="1">D20*E20</f>
        <v>0</v>
      </c>
    </row>
    <row r="21" spans="1:6" ht="141" thickBot="1" x14ac:dyDescent="0.35">
      <c r="A21" s="45">
        <v>4.3</v>
      </c>
      <c r="B21" s="96" t="s">
        <v>44</v>
      </c>
      <c r="C21" s="47" t="s">
        <v>32</v>
      </c>
      <c r="D21" s="48">
        <v>4</v>
      </c>
      <c r="E21" s="21"/>
      <c r="F21" s="89">
        <f t="shared" si="1"/>
        <v>0</v>
      </c>
    </row>
    <row r="22" spans="1:6" ht="16.2" thickBot="1" x14ac:dyDescent="0.35">
      <c r="A22" s="93">
        <v>5</v>
      </c>
      <c r="B22" s="65" t="s">
        <v>30</v>
      </c>
      <c r="C22" s="42"/>
      <c r="D22" s="43"/>
      <c r="E22" s="98"/>
      <c r="F22" s="99"/>
    </row>
    <row r="23" spans="1:6" ht="31.8" thickBot="1" x14ac:dyDescent="0.35">
      <c r="A23" s="45">
        <v>5.0999999999999996</v>
      </c>
      <c r="B23" s="49" t="s">
        <v>45</v>
      </c>
      <c r="C23" s="47" t="s">
        <v>32</v>
      </c>
      <c r="D23" s="79">
        <v>2</v>
      </c>
      <c r="E23" s="100"/>
      <c r="F23" s="100">
        <f>D23*E23</f>
        <v>0</v>
      </c>
    </row>
    <row r="24" spans="1:6" s="97" customFormat="1" ht="16.2" thickBot="1" x14ac:dyDescent="0.35">
      <c r="A24" s="58"/>
      <c r="B24" s="101" t="s">
        <v>41</v>
      </c>
      <c r="C24" s="60"/>
      <c r="D24" s="102"/>
      <c r="E24" s="103"/>
      <c r="F24" s="104">
        <f>SUM(F19:F23)</f>
        <v>0</v>
      </c>
    </row>
    <row r="25" spans="1:6" ht="16.2" thickBot="1" x14ac:dyDescent="0.35">
      <c r="A25" s="64">
        <v>6</v>
      </c>
      <c r="B25" s="77" t="s">
        <v>46</v>
      </c>
      <c r="C25" s="28"/>
      <c r="D25" s="105"/>
      <c r="E25" s="106"/>
      <c r="F25" s="107"/>
    </row>
    <row r="26" spans="1:6" ht="47.4" thickBot="1" x14ac:dyDescent="0.35">
      <c r="A26" s="80">
        <v>6.1</v>
      </c>
      <c r="B26" s="108" t="s">
        <v>47</v>
      </c>
      <c r="C26" s="81" t="s">
        <v>16</v>
      </c>
      <c r="D26" s="82">
        <v>1</v>
      </c>
      <c r="E26" s="109"/>
      <c r="F26" s="110">
        <f>D26*E26</f>
        <v>0</v>
      </c>
    </row>
    <row r="27" spans="1:6" ht="16.2" thickBot="1" x14ac:dyDescent="0.35">
      <c r="A27" s="63"/>
      <c r="B27" s="111" t="s">
        <v>41</v>
      </c>
      <c r="C27" s="112"/>
      <c r="D27" s="112"/>
      <c r="E27" s="113"/>
      <c r="F27" s="114">
        <f>SUM(F26)</f>
        <v>0</v>
      </c>
    </row>
    <row r="28" spans="1:6" s="97" customFormat="1" ht="31.8" thickBot="1" x14ac:dyDescent="0.35">
      <c r="A28" s="64">
        <v>7</v>
      </c>
      <c r="B28" s="197" t="s">
        <v>48</v>
      </c>
      <c r="C28" s="198"/>
      <c r="D28" s="199"/>
      <c r="E28" s="106"/>
      <c r="F28" s="200"/>
    </row>
    <row r="29" spans="1:6" s="97" customFormat="1" ht="31.8" thickBot="1" x14ac:dyDescent="0.35">
      <c r="A29" s="185">
        <v>7.1</v>
      </c>
      <c r="B29" s="186" t="s">
        <v>49</v>
      </c>
      <c r="C29" s="187"/>
      <c r="D29" s="188"/>
      <c r="E29" s="189"/>
      <c r="F29" s="190"/>
    </row>
    <row r="30" spans="1:6" s="97" customFormat="1" ht="16.2" thickBot="1" x14ac:dyDescent="0.35">
      <c r="A30" s="31">
        <v>7.2</v>
      </c>
      <c r="B30" s="191" t="s">
        <v>50</v>
      </c>
      <c r="C30" s="119" t="s">
        <v>12</v>
      </c>
      <c r="D30" s="79">
        <f>42.4+34.22+79.38+39.69+36.75</f>
        <v>232.44</v>
      </c>
      <c r="E30" s="120"/>
      <c r="F30" s="120">
        <f>D30*E30</f>
        <v>0</v>
      </c>
    </row>
    <row r="31" spans="1:6" ht="16.2" thickBot="1" x14ac:dyDescent="0.35">
      <c r="A31" s="116"/>
      <c r="B31" s="117" t="s">
        <v>41</v>
      </c>
      <c r="C31" s="73"/>
      <c r="D31" s="76"/>
      <c r="E31" s="118"/>
      <c r="F31" s="118">
        <f>SUM(F30)</f>
        <v>0</v>
      </c>
    </row>
    <row r="32" spans="1:6" ht="16.2" thickBot="1" x14ac:dyDescent="0.35">
      <c r="A32" s="35"/>
      <c r="B32" s="218" t="s">
        <v>17</v>
      </c>
      <c r="C32" s="219"/>
      <c r="D32" s="220"/>
      <c r="E32" s="121"/>
      <c r="F32" s="37">
        <f>F11+F14+F17+F24+F27+F31</f>
        <v>0</v>
      </c>
    </row>
  </sheetData>
  <mergeCells count="5">
    <mergeCell ref="A5:F5"/>
    <mergeCell ref="A6:F6"/>
    <mergeCell ref="B32:D32"/>
    <mergeCell ref="A2:F3"/>
    <mergeCell ref="A4:F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zoomScaleNormal="100" workbookViewId="0">
      <selection activeCell="E11" sqref="E11"/>
    </sheetView>
  </sheetViews>
  <sheetFormatPr defaultRowHeight="14.4" x14ac:dyDescent="0.3"/>
  <cols>
    <col min="2" max="2" width="47.109375" customWidth="1"/>
    <col min="3" max="3" width="8.77734375" customWidth="1"/>
    <col min="5" max="5" width="10.109375" customWidth="1"/>
    <col min="6" max="6" width="27" customWidth="1"/>
  </cols>
  <sheetData>
    <row r="1" spans="1:6" ht="15" thickBot="1" x14ac:dyDescent="0.35"/>
    <row r="2" spans="1:6" x14ac:dyDescent="0.3">
      <c r="A2" s="203" t="s">
        <v>0</v>
      </c>
      <c r="B2" s="204"/>
      <c r="C2" s="204"/>
      <c r="D2" s="204"/>
      <c r="E2" s="204"/>
      <c r="F2" s="205"/>
    </row>
    <row r="3" spans="1:6" ht="15" thickBot="1" x14ac:dyDescent="0.35">
      <c r="A3" s="206"/>
      <c r="B3" s="207"/>
      <c r="C3" s="207"/>
      <c r="D3" s="207"/>
      <c r="E3" s="207"/>
      <c r="F3" s="208"/>
    </row>
    <row r="4" spans="1:6" ht="18.600000000000001" thickBot="1" x14ac:dyDescent="0.4">
      <c r="A4" s="225" t="s">
        <v>1</v>
      </c>
      <c r="B4" s="226"/>
      <c r="C4" s="226"/>
      <c r="D4" s="226"/>
      <c r="E4" s="226"/>
      <c r="F4" s="227"/>
    </row>
    <row r="5" spans="1:6" ht="15" thickBot="1" x14ac:dyDescent="0.35">
      <c r="A5" s="212" t="s">
        <v>2</v>
      </c>
      <c r="B5" s="213"/>
      <c r="C5" s="213"/>
      <c r="D5" s="213"/>
      <c r="E5" s="213"/>
      <c r="F5" s="214"/>
    </row>
    <row r="6" spans="1:6" ht="18.600000000000001" thickBot="1" x14ac:dyDescent="0.35">
      <c r="A6" s="215" t="s">
        <v>51</v>
      </c>
      <c r="B6" s="216"/>
      <c r="C6" s="216"/>
      <c r="D6" s="216"/>
      <c r="E6" s="216"/>
      <c r="F6" s="217"/>
    </row>
    <row r="7" spans="1:6" ht="16.2" thickBot="1" x14ac:dyDescent="0.35">
      <c r="A7" s="1" t="s">
        <v>3</v>
      </c>
      <c r="B7" s="2" t="s">
        <v>4</v>
      </c>
      <c r="C7" s="3" t="s">
        <v>5</v>
      </c>
      <c r="D7" s="4" t="s">
        <v>6</v>
      </c>
      <c r="E7" s="5" t="s">
        <v>7</v>
      </c>
      <c r="F7" s="6" t="s">
        <v>8</v>
      </c>
    </row>
    <row r="8" spans="1:6" ht="15" thickBot="1" x14ac:dyDescent="0.35">
      <c r="A8" s="7"/>
      <c r="B8" s="8" t="s">
        <v>52</v>
      </c>
      <c r="C8" s="9"/>
      <c r="D8" s="10"/>
      <c r="E8" s="11"/>
      <c r="F8" s="12"/>
    </row>
    <row r="9" spans="1:6" ht="47.4" thickBot="1" x14ac:dyDescent="0.35">
      <c r="A9" s="18">
        <v>1.1000000000000001</v>
      </c>
      <c r="B9" s="49" t="s">
        <v>23</v>
      </c>
      <c r="C9" s="20" t="s">
        <v>12</v>
      </c>
      <c r="D9" s="122">
        <v>27.55</v>
      </c>
      <c r="E9" s="21"/>
      <c r="F9" s="22">
        <f>D9*E9</f>
        <v>0</v>
      </c>
    </row>
    <row r="10" spans="1:6" ht="31.8" thickBot="1" x14ac:dyDescent="0.35">
      <c r="A10" s="23">
        <v>1.2</v>
      </c>
      <c r="B10" s="24" t="s">
        <v>53</v>
      </c>
      <c r="C10" s="25" t="s">
        <v>12</v>
      </c>
      <c r="D10" s="122">
        <v>1</v>
      </c>
      <c r="E10" s="26"/>
      <c r="F10" s="22">
        <f>D10*E10</f>
        <v>0</v>
      </c>
    </row>
    <row r="11" spans="1:6" ht="16.2" thickBot="1" x14ac:dyDescent="0.35">
      <c r="A11" s="35"/>
      <c r="B11" s="218" t="s">
        <v>17</v>
      </c>
      <c r="C11" s="219"/>
      <c r="D11" s="220"/>
      <c r="E11" s="36"/>
      <c r="F11" s="37">
        <f>SUM(F8:F10)</f>
        <v>0</v>
      </c>
    </row>
  </sheetData>
  <mergeCells count="5">
    <mergeCell ref="A2:F3"/>
    <mergeCell ref="A4:F4"/>
    <mergeCell ref="A5:F5"/>
    <mergeCell ref="A6:F6"/>
    <mergeCell ref="B11:D1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5"/>
  <sheetViews>
    <sheetView tabSelected="1" workbookViewId="0">
      <selection activeCell="F6" sqref="F6"/>
    </sheetView>
  </sheetViews>
  <sheetFormatPr defaultRowHeight="14.4" x14ac:dyDescent="0.3"/>
  <cols>
    <col min="2" max="2" width="21.44140625" bestFit="1" customWidth="1"/>
    <col min="3" max="3" width="11.21875" bestFit="1" customWidth="1"/>
    <col min="5" max="5" width="45.21875" customWidth="1"/>
    <col min="6" max="6" width="15.21875" bestFit="1" customWidth="1"/>
  </cols>
  <sheetData>
    <row r="2" spans="1:6" x14ac:dyDescent="0.3">
      <c r="B2" s="84"/>
      <c r="C2" s="84"/>
      <c r="D2" s="84"/>
      <c r="E2" s="143" t="s">
        <v>66</v>
      </c>
      <c r="F2" s="84"/>
    </row>
    <row r="3" spans="1:6" ht="15" thickBot="1" x14ac:dyDescent="0.35"/>
    <row r="4" spans="1:6" ht="18" customHeight="1" x14ac:dyDescent="0.3">
      <c r="A4" s="144" t="s">
        <v>32</v>
      </c>
      <c r="B4" s="145" t="s">
        <v>67</v>
      </c>
      <c r="C4" s="145" t="s">
        <v>68</v>
      </c>
      <c r="D4" s="145" t="s">
        <v>69</v>
      </c>
      <c r="E4" s="145" t="s">
        <v>70</v>
      </c>
      <c r="F4" s="145" t="s">
        <v>71</v>
      </c>
    </row>
    <row r="5" spans="1:6" x14ac:dyDescent="0.3">
      <c r="A5" s="146">
        <v>1</v>
      </c>
      <c r="B5" s="147" t="s">
        <v>57</v>
      </c>
      <c r="C5" s="148" t="s">
        <v>58</v>
      </c>
      <c r="D5" s="148" t="s">
        <v>59</v>
      </c>
      <c r="E5" s="149"/>
      <c r="F5" s="148"/>
    </row>
    <row r="6" spans="1:6" ht="46.8" x14ac:dyDescent="0.3">
      <c r="A6" s="150">
        <v>1.1000000000000001</v>
      </c>
      <c r="B6" s="151"/>
      <c r="C6" s="152"/>
      <c r="D6" s="172"/>
      <c r="E6" s="171" t="s">
        <v>60</v>
      </c>
      <c r="F6" s="173"/>
    </row>
    <row r="7" spans="1:6" ht="15.45" customHeight="1" x14ac:dyDescent="0.3">
      <c r="A7" s="154"/>
      <c r="B7" s="229" t="s">
        <v>55</v>
      </c>
      <c r="C7" s="229"/>
      <c r="D7" s="229"/>
      <c r="E7" s="229"/>
      <c r="F7" s="174">
        <f>SUM(F6:F6)</f>
        <v>0</v>
      </c>
    </row>
    <row r="8" spans="1:6" ht="15.6" x14ac:dyDescent="0.3">
      <c r="A8" s="155">
        <v>2</v>
      </c>
      <c r="B8" s="156" t="s">
        <v>63</v>
      </c>
      <c r="C8" s="156" t="s">
        <v>58</v>
      </c>
      <c r="D8" s="156" t="s">
        <v>59</v>
      </c>
      <c r="E8" s="169"/>
      <c r="F8" s="156"/>
    </row>
    <row r="9" spans="1:6" ht="31.2" x14ac:dyDescent="0.3">
      <c r="A9" s="157">
        <v>2.1</v>
      </c>
      <c r="B9" s="175"/>
      <c r="C9" s="176"/>
      <c r="D9" s="177"/>
      <c r="E9" s="178" t="s">
        <v>20</v>
      </c>
      <c r="F9" s="179"/>
    </row>
    <row r="10" spans="1:6" ht="31.2" x14ac:dyDescent="0.3">
      <c r="A10" s="150">
        <v>2.2000000000000002</v>
      </c>
      <c r="B10" s="180"/>
      <c r="C10" s="181"/>
      <c r="D10" s="172"/>
      <c r="E10" s="178" t="s">
        <v>27</v>
      </c>
      <c r="F10" s="182"/>
    </row>
    <row r="11" spans="1:6" ht="31.2" x14ac:dyDescent="0.3">
      <c r="A11" s="157">
        <v>2.2999999999999998</v>
      </c>
      <c r="B11" s="180"/>
      <c r="C11" s="181"/>
      <c r="D11" s="172"/>
      <c r="E11" s="178" t="s">
        <v>61</v>
      </c>
      <c r="F11" s="182"/>
    </row>
    <row r="12" spans="1:6" ht="15.6" x14ac:dyDescent="0.3">
      <c r="A12" s="158"/>
      <c r="B12" s="230" t="s">
        <v>55</v>
      </c>
      <c r="C12" s="231"/>
      <c r="D12" s="231"/>
      <c r="E12" s="232"/>
      <c r="F12" s="183">
        <f>SUM(F9:F11)</f>
        <v>0</v>
      </c>
    </row>
    <row r="13" spans="1:6" ht="15.6" x14ac:dyDescent="0.3">
      <c r="A13" s="159">
        <v>3</v>
      </c>
      <c r="B13" s="156" t="s">
        <v>65</v>
      </c>
      <c r="C13" s="156" t="s">
        <v>58</v>
      </c>
      <c r="D13" s="160" t="s">
        <v>59</v>
      </c>
      <c r="E13" s="160"/>
      <c r="F13" s="160"/>
    </row>
    <row r="14" spans="1:6" ht="31.2" x14ac:dyDescent="0.3">
      <c r="A14" s="161">
        <v>3.1</v>
      </c>
      <c r="B14" s="181"/>
      <c r="C14" s="181"/>
      <c r="D14" s="172"/>
      <c r="E14" s="178" t="s">
        <v>38</v>
      </c>
      <c r="F14" s="182"/>
    </row>
    <row r="15" spans="1:6" ht="31.2" x14ac:dyDescent="0.3">
      <c r="A15" s="161">
        <v>3.2</v>
      </c>
      <c r="B15" s="181"/>
      <c r="C15" s="181"/>
      <c r="D15" s="172"/>
      <c r="E15" s="178" t="s">
        <v>38</v>
      </c>
      <c r="F15" s="182"/>
    </row>
    <row r="16" spans="1:6" ht="31.2" x14ac:dyDescent="0.3">
      <c r="A16" s="161">
        <v>3.3</v>
      </c>
      <c r="B16" s="181"/>
      <c r="C16" s="181"/>
      <c r="D16" s="172"/>
      <c r="E16" s="170" t="s">
        <v>40</v>
      </c>
      <c r="F16" s="182"/>
    </row>
    <row r="17" spans="1:7" ht="31.2" x14ac:dyDescent="0.3">
      <c r="A17" s="161">
        <v>3.6</v>
      </c>
      <c r="B17" s="181"/>
      <c r="C17" s="181"/>
      <c r="D17" s="172"/>
      <c r="E17" s="178" t="s">
        <v>62</v>
      </c>
      <c r="F17" s="182"/>
    </row>
    <row r="18" spans="1:7" ht="31.2" x14ac:dyDescent="0.3">
      <c r="A18" s="161">
        <v>3.8</v>
      </c>
      <c r="B18" s="181"/>
      <c r="C18" s="181"/>
      <c r="D18" s="172"/>
      <c r="E18" s="178" t="s">
        <v>46</v>
      </c>
      <c r="F18" s="182"/>
    </row>
    <row r="19" spans="1:7" ht="31.2" x14ac:dyDescent="0.3">
      <c r="A19" s="161">
        <v>3.9</v>
      </c>
      <c r="B19" s="181"/>
      <c r="C19" s="181"/>
      <c r="D19" s="172"/>
      <c r="E19" s="170" t="s">
        <v>48</v>
      </c>
      <c r="F19" s="182"/>
    </row>
    <row r="20" spans="1:7" ht="15.6" x14ac:dyDescent="0.3">
      <c r="A20" s="162"/>
      <c r="B20" s="233" t="s">
        <v>55</v>
      </c>
      <c r="C20" s="234"/>
      <c r="D20" s="234"/>
      <c r="E20" s="232"/>
      <c r="F20" s="183">
        <f>SUM(F14:F19)</f>
        <v>0</v>
      </c>
    </row>
    <row r="21" spans="1:7" x14ac:dyDescent="0.3">
      <c r="A21" s="163">
        <v>4</v>
      </c>
      <c r="B21" s="148" t="s">
        <v>64</v>
      </c>
      <c r="C21" s="148"/>
      <c r="D21" s="148"/>
      <c r="E21" s="149"/>
      <c r="F21" s="149"/>
    </row>
    <row r="22" spans="1:7" ht="46.8" x14ac:dyDescent="0.3">
      <c r="A22" s="161">
        <v>4.0999999999999996</v>
      </c>
      <c r="B22" s="152"/>
      <c r="C22" s="152"/>
      <c r="D22" s="153"/>
      <c r="E22" s="171" t="s">
        <v>51</v>
      </c>
      <c r="F22" s="184"/>
      <c r="G22" s="168"/>
    </row>
    <row r="23" spans="1:7" ht="15.6" x14ac:dyDescent="0.3">
      <c r="A23" s="158"/>
      <c r="B23" s="230" t="s">
        <v>55</v>
      </c>
      <c r="C23" s="231"/>
      <c r="D23" s="231"/>
      <c r="E23" s="235"/>
      <c r="F23" s="183">
        <f>SUM(F22:F22)</f>
        <v>0</v>
      </c>
    </row>
    <row r="24" spans="1:7" ht="15.6" x14ac:dyDescent="0.3">
      <c r="A24" s="193"/>
      <c r="B24" s="194"/>
      <c r="C24" s="194"/>
      <c r="D24" s="194"/>
      <c r="E24" s="194"/>
      <c r="F24" s="195"/>
    </row>
    <row r="25" spans="1:7" ht="23.55" customHeight="1" thickBot="1" x14ac:dyDescent="0.35">
      <c r="A25" s="164"/>
      <c r="B25" s="228" t="s">
        <v>56</v>
      </c>
      <c r="C25" s="228"/>
      <c r="D25" s="228"/>
      <c r="E25" s="228"/>
      <c r="F25" s="192">
        <f>F7+F12+F20+F23</f>
        <v>0</v>
      </c>
    </row>
  </sheetData>
  <mergeCells count="5">
    <mergeCell ref="B25:E25"/>
    <mergeCell ref="B7:E7"/>
    <mergeCell ref="B12:E12"/>
    <mergeCell ref="B20:E20"/>
    <mergeCell ref="B23:E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JAMA SAED </vt:lpstr>
      <vt:lpstr>MUDUG SCHOOL</vt:lpstr>
      <vt:lpstr>ABDULLAHI ISSE</vt:lpstr>
      <vt:lpstr>Bacadweyne School</vt:lpstr>
      <vt:lpstr>SUMMARY OF THE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Daud</dc:creator>
  <cp:lastModifiedBy>Mohamed Kheyley</cp:lastModifiedBy>
  <dcterms:created xsi:type="dcterms:W3CDTF">2023-06-02T15:42:07Z</dcterms:created>
  <dcterms:modified xsi:type="dcterms:W3CDTF">2023-06-19T11:38:50Z</dcterms:modified>
</cp:coreProperties>
</file>